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国有资本经营预算" sheetId="2" r:id="rId1"/>
    <sheet name="Sheet1" sheetId="1" r:id="rId2"/>
  </sheets>
  <definedNames>
    <definedName name="_xlnm._FilterDatabase" localSheetId="0" hidden="1">国有资本经营预算!$A$4:$AB$188</definedName>
    <definedName name="_xlnm.Print_Area" localSheetId="0">国有资本经营预算!$A$1:$Z$14</definedName>
    <definedName name="_xlnm.Print_Titles" localSheetId="0">国有资本经营预算!$4:$4</definedName>
  </definedNames>
  <calcPr calcId="144525"/>
</workbook>
</file>

<file path=xl/sharedStrings.xml><?xml version="1.0" encoding="utf-8"?>
<sst xmlns="http://schemas.openxmlformats.org/spreadsheetml/2006/main" count="28">
  <si>
    <t>附件3</t>
  </si>
  <si>
    <t>2020年市本级国有资本经营预算调整表</t>
  </si>
  <si>
    <t>单位：万元</t>
  </si>
  <si>
    <t>科  目</t>
  </si>
  <si>
    <t>2020年预算数</t>
  </si>
  <si>
    <t>调整（+-）金额</t>
  </si>
  <si>
    <t>2020年调整预算数</t>
  </si>
  <si>
    <t>市本级
小计</t>
  </si>
  <si>
    <t>市直</t>
  </si>
  <si>
    <t>江东
新区</t>
  </si>
  <si>
    <t>市高
新区</t>
  </si>
  <si>
    <t>市本级小计</t>
  </si>
  <si>
    <t>一、利润收入</t>
  </si>
  <si>
    <t>一、国有资本经营预算支出</t>
  </si>
  <si>
    <t>二、股利、股息收入</t>
  </si>
  <si>
    <t>（一）解决历史遗留问题及改革成本支出</t>
  </si>
  <si>
    <t>三、产权转让收入</t>
  </si>
  <si>
    <t>（二）国有企业资本金注入</t>
  </si>
  <si>
    <t>四、清算收入</t>
  </si>
  <si>
    <t>（三）国有企业政策性补贴</t>
  </si>
  <si>
    <t>五、其他国有资本经营收入</t>
  </si>
  <si>
    <t>（四）其他国有资本经营预算支出</t>
  </si>
  <si>
    <t>六、国有资本经营预算转移支付收入</t>
  </si>
  <si>
    <t>二、转移性支出</t>
  </si>
  <si>
    <t>（一）国有资本经营预算转移支付</t>
  </si>
  <si>
    <t>（二）调出资金</t>
  </si>
  <si>
    <t>收 入 总 计</t>
  </si>
  <si>
    <t>收入合计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</si>
</sst>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方正书宋简体"/>
      <charset val="134"/>
    </font>
    <font>
      <sz val="12"/>
      <name val="方正书宋简体"/>
      <charset val="134"/>
    </font>
    <font>
      <sz val="12"/>
      <name val="方正黑体简体"/>
      <charset val="134"/>
    </font>
    <font>
      <sz val="12"/>
      <name val="宋体"/>
      <charset val="134"/>
    </font>
    <font>
      <sz val="12"/>
      <color indexed="10"/>
      <name val="方正书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22" borderId="10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13" applyFont="1" applyFill="1" applyAlignment="1">
      <alignment vertical="center"/>
    </xf>
    <xf numFmtId="0" fontId="2" fillId="0" borderId="0" xfId="13" applyFont="1" applyFill="1" applyAlignment="1">
      <alignment vertical="center"/>
    </xf>
    <xf numFmtId="0" fontId="3" fillId="0" borderId="0" xfId="13" applyFont="1" applyFill="1" applyAlignment="1">
      <alignment vertical="center"/>
    </xf>
    <xf numFmtId="0" fontId="4" fillId="0" borderId="0" xfId="13" applyFont="1" applyFill="1" applyAlignment="1">
      <alignment horizontal="center" vertical="center"/>
    </xf>
    <xf numFmtId="0" fontId="4" fillId="0" borderId="0" xfId="13" applyFont="1" applyFill="1" applyAlignment="1">
      <alignment vertical="center"/>
    </xf>
    <xf numFmtId="0" fontId="5" fillId="0" borderId="0" xfId="13" applyFont="1" applyFill="1" applyAlignment="1">
      <alignment vertical="center" wrapText="1"/>
    </xf>
    <xf numFmtId="0" fontId="5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wrapText="1"/>
    </xf>
    <xf numFmtId="0" fontId="2" fillId="0" borderId="0" xfId="19" applyFont="1" applyFill="1" applyBorder="1" applyAlignment="1">
      <alignment horizontal="center" vertical="center" wrapText="1"/>
    </xf>
    <xf numFmtId="0" fontId="3" fillId="0" borderId="0" xfId="13" applyFont="1" applyFill="1" applyAlignment="1">
      <alignment horizontal="right" vertical="center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/>
    </xf>
    <xf numFmtId="3" fontId="3" fillId="0" borderId="1" xfId="13" applyNumberFormat="1" applyFont="1" applyFill="1" applyBorder="1" applyAlignment="1" applyProtection="1">
      <alignment vertical="center" wrapText="1"/>
    </xf>
    <xf numFmtId="3" fontId="3" fillId="0" borderId="1" xfId="13" applyNumberFormat="1" applyFont="1" applyFill="1" applyBorder="1" applyAlignment="1" applyProtection="1">
      <alignment horizontal="right" vertical="center"/>
    </xf>
    <xf numFmtId="3" fontId="3" fillId="0" borderId="1" xfId="13" applyNumberFormat="1" applyFont="1" applyFill="1" applyBorder="1" applyAlignment="1" applyProtection="1">
      <alignment vertical="center"/>
    </xf>
    <xf numFmtId="176" fontId="3" fillId="0" borderId="1" xfId="8" applyNumberFormat="1" applyFont="1" applyFill="1" applyBorder="1" applyAlignment="1">
      <alignment vertical="center"/>
    </xf>
    <xf numFmtId="3" fontId="3" fillId="0" borderId="1" xfId="13" applyNumberFormat="1" applyFont="1" applyFill="1" applyBorder="1" applyAlignment="1" applyProtection="1">
      <alignment horizontal="center" vertical="center" wrapText="1"/>
    </xf>
    <xf numFmtId="0" fontId="3" fillId="0" borderId="0" xfId="13" applyFont="1" applyFill="1" applyAlignment="1">
      <alignment vertical="center" wrapText="1"/>
    </xf>
    <xf numFmtId="0" fontId="3" fillId="0" borderId="0" xfId="13" applyFont="1" applyFill="1" applyBorder="1" applyAlignment="1">
      <alignment vertical="center" wrapText="1"/>
    </xf>
    <xf numFmtId="41" fontId="3" fillId="0" borderId="0" xfId="13" applyNumberFormat="1" applyFont="1" applyFill="1" applyAlignment="1">
      <alignment vertical="center"/>
    </xf>
    <xf numFmtId="0" fontId="4" fillId="0" borderId="2" xfId="13" applyFont="1" applyFill="1" applyBorder="1" applyAlignment="1">
      <alignment horizontal="center" vertical="center" wrapText="1"/>
    </xf>
    <xf numFmtId="0" fontId="4" fillId="0" borderId="3" xfId="13" applyNumberFormat="1" applyFont="1" applyFill="1" applyBorder="1" applyAlignment="1">
      <alignment horizontal="center" vertical="center" wrapText="1"/>
    </xf>
    <xf numFmtId="0" fontId="4" fillId="0" borderId="4" xfId="13" applyNumberFormat="1" applyFont="1" applyFill="1" applyBorder="1" applyAlignment="1">
      <alignment horizontal="center" vertical="center" wrapText="1"/>
    </xf>
    <xf numFmtId="0" fontId="3" fillId="0" borderId="5" xfId="13" applyNumberFormat="1" applyFont="1" applyFill="1" applyBorder="1" applyAlignment="1">
      <alignment vertical="center" wrapText="1"/>
    </xf>
    <xf numFmtId="0" fontId="3" fillId="0" borderId="5" xfId="13" applyNumberFormat="1" applyFont="1" applyFill="1" applyBorder="1" applyAlignment="1">
      <alignment horizontal="center" vertical="center" wrapText="1"/>
    </xf>
    <xf numFmtId="176" fontId="3" fillId="0" borderId="0" xfId="13" applyNumberFormat="1" applyFont="1" applyFill="1" applyAlignment="1">
      <alignment vertical="center"/>
    </xf>
    <xf numFmtId="0" fontId="4" fillId="0" borderId="0" xfId="13" applyFont="1" applyFill="1" applyAlignment="1">
      <alignment vertical="center" wrapText="1"/>
    </xf>
    <xf numFmtId="0" fontId="2" fillId="0" borderId="0" xfId="19" applyFont="1" applyFill="1" applyBorder="1" applyAlignment="1">
      <alignment vertical="center" wrapText="1"/>
    </xf>
    <xf numFmtId="3" fontId="3" fillId="0" borderId="0" xfId="13" applyNumberFormat="1" applyFont="1" applyFill="1" applyAlignment="1">
      <alignment vertical="center"/>
    </xf>
    <xf numFmtId="0" fontId="6" fillId="0" borderId="0" xfId="13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2007年预算外收支计划安排表_2014年预算表20131018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47"/>
  <sheetViews>
    <sheetView showGridLines="0"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4.25"/>
  <cols>
    <col min="1" max="1" width="28.625" style="6" customWidth="1"/>
    <col min="2" max="13" width="8.81666666666667" style="7" customWidth="1"/>
    <col min="14" max="14" width="30.125" style="6" customWidth="1"/>
    <col min="15" max="26" width="8.81666666666667" style="7" customWidth="1"/>
    <col min="27" max="27" width="11" style="7" customWidth="1"/>
    <col min="28" max="28" width="10.5" style="7" customWidth="1"/>
    <col min="29" max="29" width="10" style="7" customWidth="1"/>
    <col min="30" max="16384" width="9" style="7"/>
  </cols>
  <sheetData>
    <row r="1" s="1" customFormat="1" ht="21" customHeight="1" spans="1:14">
      <c r="A1" s="8" t="s">
        <v>0</v>
      </c>
      <c r="N1" s="8"/>
    </row>
    <row r="2" s="2" customFormat="1" ht="36" customHeight="1" spans="1:2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28"/>
    </row>
    <row r="3" s="3" customFormat="1" ht="25" customHeight="1" spans="1:26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="4" customFormat="1" ht="40" customHeight="1" spans="1:26">
      <c r="A4" s="11" t="s">
        <v>3</v>
      </c>
      <c r="B4" s="12" t="s">
        <v>4</v>
      </c>
      <c r="C4" s="12"/>
      <c r="D4" s="12"/>
      <c r="E4" s="12"/>
      <c r="F4" s="11" t="s">
        <v>5</v>
      </c>
      <c r="G4" s="11"/>
      <c r="H4" s="11"/>
      <c r="I4" s="11"/>
      <c r="J4" s="11" t="s">
        <v>6</v>
      </c>
      <c r="K4" s="11"/>
      <c r="L4" s="11"/>
      <c r="M4" s="21"/>
      <c r="N4" s="22" t="s">
        <v>3</v>
      </c>
      <c r="O4" s="12" t="s">
        <v>4</v>
      </c>
      <c r="P4" s="12"/>
      <c r="Q4" s="12"/>
      <c r="R4" s="12"/>
      <c r="S4" s="11" t="s">
        <v>5</v>
      </c>
      <c r="T4" s="11"/>
      <c r="U4" s="11"/>
      <c r="V4" s="11"/>
      <c r="W4" s="11" t="s">
        <v>6</v>
      </c>
      <c r="X4" s="11"/>
      <c r="Y4" s="11"/>
      <c r="Z4" s="11"/>
    </row>
    <row r="5" s="4" customFormat="1" ht="40" customHeight="1" spans="1:26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7</v>
      </c>
      <c r="K5" s="11" t="s">
        <v>8</v>
      </c>
      <c r="L5" s="11" t="s">
        <v>9</v>
      </c>
      <c r="M5" s="11" t="s">
        <v>10</v>
      </c>
      <c r="N5" s="23"/>
      <c r="O5" s="11" t="s">
        <v>7</v>
      </c>
      <c r="P5" s="11" t="s">
        <v>8</v>
      </c>
      <c r="Q5" s="11" t="s">
        <v>9</v>
      </c>
      <c r="R5" s="11" t="s">
        <v>10</v>
      </c>
      <c r="S5" s="11" t="s">
        <v>11</v>
      </c>
      <c r="T5" s="11" t="s">
        <v>8</v>
      </c>
      <c r="U5" s="11" t="s">
        <v>9</v>
      </c>
      <c r="V5" s="11" t="s">
        <v>10</v>
      </c>
      <c r="W5" s="11" t="s">
        <v>11</v>
      </c>
      <c r="X5" s="11" t="s">
        <v>8</v>
      </c>
      <c r="Y5" s="11" t="s">
        <v>9</v>
      </c>
      <c r="Z5" s="11" t="s">
        <v>10</v>
      </c>
    </row>
    <row r="6" s="3" customFormat="1" ht="40" customHeight="1" spans="1:26">
      <c r="A6" s="13" t="s">
        <v>12</v>
      </c>
      <c r="B6" s="14">
        <f t="shared" ref="B6:B11" si="0">SUM(C6:E6)</f>
        <v>1474.3</v>
      </c>
      <c r="C6" s="14">
        <v>940.3</v>
      </c>
      <c r="D6" s="15">
        <v>132</v>
      </c>
      <c r="E6" s="15">
        <v>402</v>
      </c>
      <c r="F6" s="15">
        <f t="shared" ref="F6:F11" si="1">SUM(G6:I6)</f>
        <v>0</v>
      </c>
      <c r="G6" s="15"/>
      <c r="H6" s="15"/>
      <c r="I6" s="15"/>
      <c r="J6" s="15">
        <f t="shared" ref="J6:J14" si="2">B6+F6</f>
        <v>1474.3</v>
      </c>
      <c r="K6" s="15">
        <v>940.3</v>
      </c>
      <c r="L6" s="15">
        <f t="shared" ref="L6:L14" si="3">D6+H6</f>
        <v>132</v>
      </c>
      <c r="M6" s="15">
        <f t="shared" ref="M6:M14" si="4">E6+I6</f>
        <v>402</v>
      </c>
      <c r="N6" s="24" t="s">
        <v>13</v>
      </c>
      <c r="O6" s="15">
        <f t="shared" ref="O6:O13" si="5">SUM(P6:R6)</f>
        <v>2684.61</v>
      </c>
      <c r="P6" s="15">
        <f t="shared" ref="P6:R6" si="6">SUM(P7:P10)</f>
        <v>2101.61</v>
      </c>
      <c r="Q6" s="15">
        <f t="shared" si="6"/>
        <v>0</v>
      </c>
      <c r="R6" s="15">
        <f t="shared" si="6"/>
        <v>583</v>
      </c>
      <c r="S6" s="15">
        <f t="shared" ref="S6:S13" si="7">SUM(T6:V6)</f>
        <v>11000</v>
      </c>
      <c r="T6" s="15">
        <f t="shared" ref="T6:V6" si="8">SUM(T7:T10)</f>
        <v>11000</v>
      </c>
      <c r="U6" s="15">
        <f t="shared" si="8"/>
        <v>0</v>
      </c>
      <c r="V6" s="15">
        <f t="shared" si="8"/>
        <v>0</v>
      </c>
      <c r="W6" s="15">
        <f t="shared" ref="W6:Z6" si="9">O6+S6</f>
        <v>13684.61</v>
      </c>
      <c r="X6" s="15">
        <f t="shared" si="9"/>
        <v>13101.61</v>
      </c>
      <c r="Y6" s="15">
        <f t="shared" si="9"/>
        <v>0</v>
      </c>
      <c r="Z6" s="15">
        <f t="shared" si="9"/>
        <v>583</v>
      </c>
    </row>
    <row r="7" s="3" customFormat="1" ht="40" customHeight="1" spans="1:26">
      <c r="A7" s="13" t="s">
        <v>14</v>
      </c>
      <c r="B7" s="14">
        <f t="shared" si="0"/>
        <v>3553.44</v>
      </c>
      <c r="C7" s="14">
        <v>3372.44</v>
      </c>
      <c r="D7" s="14"/>
      <c r="E7" s="14">
        <v>181</v>
      </c>
      <c r="F7" s="14">
        <f t="shared" si="1"/>
        <v>0</v>
      </c>
      <c r="G7" s="14"/>
      <c r="H7" s="14"/>
      <c r="I7" s="14"/>
      <c r="J7" s="15">
        <f t="shared" si="2"/>
        <v>3553.44</v>
      </c>
      <c r="K7" s="15">
        <v>3372</v>
      </c>
      <c r="L7" s="15">
        <f t="shared" si="3"/>
        <v>0</v>
      </c>
      <c r="M7" s="15">
        <f t="shared" si="4"/>
        <v>181</v>
      </c>
      <c r="N7" s="24" t="s">
        <v>15</v>
      </c>
      <c r="O7" s="15">
        <f t="shared" si="5"/>
        <v>29.71</v>
      </c>
      <c r="P7" s="15">
        <v>29.71</v>
      </c>
      <c r="Q7" s="15"/>
      <c r="R7" s="15"/>
      <c r="S7" s="15">
        <f t="shared" si="7"/>
        <v>0</v>
      </c>
      <c r="T7" s="15"/>
      <c r="U7" s="15"/>
      <c r="V7" s="15"/>
      <c r="W7" s="15">
        <f t="shared" ref="W7:Z7" si="10">O7+S7</f>
        <v>29.71</v>
      </c>
      <c r="X7" s="15">
        <f t="shared" si="10"/>
        <v>29.71</v>
      </c>
      <c r="Y7" s="15">
        <f t="shared" si="10"/>
        <v>0</v>
      </c>
      <c r="Z7" s="15">
        <f t="shared" si="10"/>
        <v>0</v>
      </c>
    </row>
    <row r="8" s="3" customFormat="1" ht="40" customHeight="1" spans="1:26">
      <c r="A8" s="13" t="s">
        <v>16</v>
      </c>
      <c r="B8" s="14">
        <f t="shared" si="0"/>
        <v>165.37</v>
      </c>
      <c r="C8" s="14">
        <v>165.37</v>
      </c>
      <c r="D8" s="14"/>
      <c r="E8" s="14"/>
      <c r="F8" s="14">
        <f t="shared" si="1"/>
        <v>25373</v>
      </c>
      <c r="G8" s="14">
        <f>11000+14373</f>
        <v>25373</v>
      </c>
      <c r="H8" s="14"/>
      <c r="I8" s="14"/>
      <c r="J8" s="15">
        <f t="shared" si="2"/>
        <v>25538.37</v>
      </c>
      <c r="K8" s="15">
        <f t="shared" ref="K8:K14" si="11">C8+G8</f>
        <v>25538.37</v>
      </c>
      <c r="L8" s="15">
        <f t="shared" si="3"/>
        <v>0</v>
      </c>
      <c r="M8" s="15">
        <f t="shared" si="4"/>
        <v>0</v>
      </c>
      <c r="N8" s="24" t="s">
        <v>17</v>
      </c>
      <c r="O8" s="15">
        <f t="shared" si="5"/>
        <v>774</v>
      </c>
      <c r="P8" s="15">
        <v>774</v>
      </c>
      <c r="Q8" s="15"/>
      <c r="R8" s="15"/>
      <c r="S8" s="15">
        <f t="shared" si="7"/>
        <v>11000</v>
      </c>
      <c r="T8" s="15">
        <v>11000</v>
      </c>
      <c r="U8" s="15"/>
      <c r="V8" s="15"/>
      <c r="W8" s="15">
        <f t="shared" ref="W8:Z8" si="12">O8+S8</f>
        <v>11774</v>
      </c>
      <c r="X8" s="15">
        <f t="shared" si="12"/>
        <v>11774</v>
      </c>
      <c r="Y8" s="15">
        <f t="shared" si="12"/>
        <v>0</v>
      </c>
      <c r="Z8" s="15">
        <f t="shared" si="12"/>
        <v>0</v>
      </c>
    </row>
    <row r="9" s="3" customFormat="1" ht="40" customHeight="1" spans="1:26">
      <c r="A9" s="13" t="s">
        <v>18</v>
      </c>
      <c r="B9" s="14">
        <f t="shared" si="0"/>
        <v>0</v>
      </c>
      <c r="C9" s="14"/>
      <c r="D9" s="14"/>
      <c r="E9" s="14"/>
      <c r="F9" s="14">
        <f t="shared" si="1"/>
        <v>0</v>
      </c>
      <c r="G9" s="14"/>
      <c r="H9" s="14"/>
      <c r="I9" s="14"/>
      <c r="J9" s="15">
        <f t="shared" si="2"/>
        <v>0</v>
      </c>
      <c r="K9" s="15">
        <f t="shared" si="11"/>
        <v>0</v>
      </c>
      <c r="L9" s="15">
        <f t="shared" si="3"/>
        <v>0</v>
      </c>
      <c r="M9" s="15">
        <f t="shared" si="4"/>
        <v>0</v>
      </c>
      <c r="N9" s="24" t="s">
        <v>19</v>
      </c>
      <c r="O9" s="15">
        <f t="shared" si="5"/>
        <v>0</v>
      </c>
      <c r="P9" s="15"/>
      <c r="Q9" s="15"/>
      <c r="R9" s="15"/>
      <c r="S9" s="15">
        <f t="shared" si="7"/>
        <v>0</v>
      </c>
      <c r="T9" s="15"/>
      <c r="U9" s="15"/>
      <c r="V9" s="15"/>
      <c r="W9" s="15">
        <f t="shared" ref="W9:Z9" si="13">O9+S9</f>
        <v>0</v>
      </c>
      <c r="X9" s="15">
        <f t="shared" si="13"/>
        <v>0</v>
      </c>
      <c r="Y9" s="15">
        <f t="shared" si="13"/>
        <v>0</v>
      </c>
      <c r="Z9" s="15">
        <f t="shared" si="13"/>
        <v>0</v>
      </c>
    </row>
    <row r="10" s="3" customFormat="1" ht="40" customHeight="1" spans="1:26">
      <c r="A10" s="13" t="s">
        <v>20</v>
      </c>
      <c r="B10" s="14">
        <f t="shared" si="0"/>
        <v>30646</v>
      </c>
      <c r="C10" s="14">
        <v>30260</v>
      </c>
      <c r="D10" s="14">
        <v>386</v>
      </c>
      <c r="E10" s="14"/>
      <c r="F10" s="14">
        <f t="shared" si="1"/>
        <v>-30000</v>
      </c>
      <c r="G10" s="14">
        <f>K10-C10</f>
        <v>-30000</v>
      </c>
      <c r="H10" s="14"/>
      <c r="I10" s="14"/>
      <c r="J10" s="15">
        <f t="shared" si="2"/>
        <v>646</v>
      </c>
      <c r="K10" s="15">
        <v>260</v>
      </c>
      <c r="L10" s="15">
        <f t="shared" si="3"/>
        <v>386</v>
      </c>
      <c r="M10" s="15">
        <f t="shared" si="4"/>
        <v>0</v>
      </c>
      <c r="N10" s="24" t="s">
        <v>21</v>
      </c>
      <c r="O10" s="15">
        <f t="shared" si="5"/>
        <v>1880.9</v>
      </c>
      <c r="P10" s="15">
        <v>1297.9</v>
      </c>
      <c r="Q10" s="15"/>
      <c r="R10" s="15">
        <v>583</v>
      </c>
      <c r="S10" s="15">
        <f t="shared" si="7"/>
        <v>0</v>
      </c>
      <c r="T10" s="15"/>
      <c r="U10" s="15"/>
      <c r="V10" s="15"/>
      <c r="W10" s="15">
        <f t="shared" ref="W10:Z10" si="14">O10+S10</f>
        <v>1880.9</v>
      </c>
      <c r="X10" s="15">
        <f t="shared" si="14"/>
        <v>1297.9</v>
      </c>
      <c r="Y10" s="15">
        <f t="shared" si="14"/>
        <v>0</v>
      </c>
      <c r="Z10" s="15">
        <f t="shared" si="14"/>
        <v>583</v>
      </c>
    </row>
    <row r="11" s="3" customFormat="1" ht="40" customHeight="1" spans="1:26">
      <c r="A11" s="13" t="s">
        <v>22</v>
      </c>
      <c r="B11" s="14">
        <f t="shared" si="0"/>
        <v>0</v>
      </c>
      <c r="C11" s="14"/>
      <c r="D11" s="16"/>
      <c r="E11" s="16"/>
      <c r="F11" s="14">
        <f t="shared" si="1"/>
        <v>0</v>
      </c>
      <c r="G11" s="14"/>
      <c r="H11" s="16"/>
      <c r="I11" s="16"/>
      <c r="J11" s="15">
        <f t="shared" si="2"/>
        <v>0</v>
      </c>
      <c r="K11" s="15">
        <f t="shared" si="11"/>
        <v>0</v>
      </c>
      <c r="L11" s="15">
        <f t="shared" si="3"/>
        <v>0</v>
      </c>
      <c r="M11" s="15">
        <f t="shared" si="4"/>
        <v>0</v>
      </c>
      <c r="N11" s="24" t="s">
        <v>23</v>
      </c>
      <c r="O11" s="15">
        <f t="shared" si="5"/>
        <v>33154.5</v>
      </c>
      <c r="P11" s="15">
        <f t="shared" ref="P11:R11" si="15">P12+P13</f>
        <v>32636.5</v>
      </c>
      <c r="Q11" s="15">
        <f t="shared" si="15"/>
        <v>518</v>
      </c>
      <c r="R11" s="15">
        <f t="shared" si="15"/>
        <v>0</v>
      </c>
      <c r="S11" s="15">
        <f t="shared" si="7"/>
        <v>-15627</v>
      </c>
      <c r="T11" s="15">
        <f t="shared" ref="T11:V11" si="16">T12+T13</f>
        <v>-15627</v>
      </c>
      <c r="U11" s="15">
        <f t="shared" si="16"/>
        <v>0</v>
      </c>
      <c r="V11" s="15">
        <f t="shared" si="16"/>
        <v>0</v>
      </c>
      <c r="W11" s="15">
        <f>O11+S11</f>
        <v>17527.5</v>
      </c>
      <c r="X11" s="15">
        <f t="shared" ref="X11:Z11" si="17">X12+X13</f>
        <v>17009.5</v>
      </c>
      <c r="Y11" s="15">
        <f t="shared" si="17"/>
        <v>518</v>
      </c>
      <c r="Z11" s="15">
        <f t="shared" si="17"/>
        <v>0</v>
      </c>
    </row>
    <row r="12" s="3" customFormat="1" ht="40" customHeight="1" spans="1:29">
      <c r="A12" s="13"/>
      <c r="B12" s="14"/>
      <c r="C12" s="14"/>
      <c r="D12" s="14"/>
      <c r="E12" s="14"/>
      <c r="F12" s="14"/>
      <c r="G12" s="14"/>
      <c r="H12" s="14"/>
      <c r="I12" s="14"/>
      <c r="J12" s="15">
        <f t="shared" si="2"/>
        <v>0</v>
      </c>
      <c r="K12" s="15">
        <f t="shared" si="11"/>
        <v>0</v>
      </c>
      <c r="L12" s="15">
        <f t="shared" si="3"/>
        <v>0</v>
      </c>
      <c r="M12" s="15">
        <f t="shared" si="4"/>
        <v>0</v>
      </c>
      <c r="N12" s="24" t="s">
        <v>24</v>
      </c>
      <c r="O12" s="15">
        <f t="shared" si="5"/>
        <v>0</v>
      </c>
      <c r="P12" s="15"/>
      <c r="Q12" s="15"/>
      <c r="R12" s="15"/>
      <c r="S12" s="15">
        <f t="shared" si="7"/>
        <v>0</v>
      </c>
      <c r="T12" s="15"/>
      <c r="U12" s="15"/>
      <c r="V12" s="15"/>
      <c r="W12" s="15">
        <f t="shared" ref="W12:Z12" si="18">O12+S12</f>
        <v>0</v>
      </c>
      <c r="X12" s="15"/>
      <c r="Y12" s="15">
        <f t="shared" si="18"/>
        <v>0</v>
      </c>
      <c r="Z12" s="15">
        <f t="shared" si="18"/>
        <v>0</v>
      </c>
      <c r="AC12" s="29"/>
    </row>
    <row r="13" s="3" customFormat="1" ht="40" customHeight="1" spans="1:27">
      <c r="A13" s="13"/>
      <c r="B13" s="14"/>
      <c r="C13" s="14"/>
      <c r="D13" s="14"/>
      <c r="E13" s="14"/>
      <c r="F13" s="14"/>
      <c r="G13" s="14"/>
      <c r="H13" s="14"/>
      <c r="I13" s="14"/>
      <c r="J13" s="15">
        <f t="shared" si="2"/>
        <v>0</v>
      </c>
      <c r="K13" s="15">
        <f t="shared" si="11"/>
        <v>0</v>
      </c>
      <c r="L13" s="15">
        <f t="shared" si="3"/>
        <v>0</v>
      </c>
      <c r="M13" s="15">
        <f t="shared" si="4"/>
        <v>0</v>
      </c>
      <c r="N13" s="24" t="s">
        <v>25</v>
      </c>
      <c r="O13" s="15">
        <f t="shared" si="5"/>
        <v>33154.5</v>
      </c>
      <c r="P13" s="15">
        <v>32636.5</v>
      </c>
      <c r="Q13" s="15">
        <v>518</v>
      </c>
      <c r="R13" s="15"/>
      <c r="S13" s="15">
        <f t="shared" si="7"/>
        <v>-15627</v>
      </c>
      <c r="T13" s="15">
        <f>-30000+14373</f>
        <v>-15627</v>
      </c>
      <c r="U13" s="15"/>
      <c r="V13" s="15"/>
      <c r="W13" s="15">
        <f t="shared" ref="W13:Z13" si="19">O13+S13</f>
        <v>17527.5</v>
      </c>
      <c r="X13" s="15">
        <f t="shared" si="19"/>
        <v>17009.5</v>
      </c>
      <c r="Y13" s="15">
        <f t="shared" si="19"/>
        <v>518</v>
      </c>
      <c r="Z13" s="15">
        <f t="shared" si="19"/>
        <v>0</v>
      </c>
      <c r="AA13" s="29"/>
    </row>
    <row r="14" s="3" customFormat="1" ht="40" customHeight="1" spans="1:29">
      <c r="A14" s="17" t="s">
        <v>26</v>
      </c>
      <c r="B14" s="14">
        <f t="shared" ref="B14:I14" si="20">SUM(B6:B11)</f>
        <v>35839.11</v>
      </c>
      <c r="C14" s="14">
        <f t="shared" si="20"/>
        <v>34738.11</v>
      </c>
      <c r="D14" s="14">
        <f t="shared" si="20"/>
        <v>518</v>
      </c>
      <c r="E14" s="14">
        <f t="shared" si="20"/>
        <v>583</v>
      </c>
      <c r="F14" s="14">
        <f t="shared" si="20"/>
        <v>-4627</v>
      </c>
      <c r="G14" s="14">
        <f t="shared" si="20"/>
        <v>-4627</v>
      </c>
      <c r="H14" s="14">
        <f t="shared" si="20"/>
        <v>0</v>
      </c>
      <c r="I14" s="14">
        <f t="shared" si="20"/>
        <v>0</v>
      </c>
      <c r="J14" s="15">
        <f t="shared" si="2"/>
        <v>31212.11</v>
      </c>
      <c r="K14" s="15">
        <f t="shared" si="11"/>
        <v>30111.11</v>
      </c>
      <c r="L14" s="15">
        <f t="shared" si="3"/>
        <v>518</v>
      </c>
      <c r="M14" s="15">
        <f t="shared" si="4"/>
        <v>583</v>
      </c>
      <c r="N14" s="25" t="s">
        <v>27</v>
      </c>
      <c r="O14" s="15">
        <f t="shared" ref="O14:V14" si="21">SUM(O6,O11)</f>
        <v>35839.11</v>
      </c>
      <c r="P14" s="15">
        <f t="shared" si="21"/>
        <v>34738.11</v>
      </c>
      <c r="Q14" s="15">
        <f t="shared" si="21"/>
        <v>518</v>
      </c>
      <c r="R14" s="15">
        <f t="shared" si="21"/>
        <v>583</v>
      </c>
      <c r="S14" s="15">
        <f t="shared" si="21"/>
        <v>-4627</v>
      </c>
      <c r="T14" s="15">
        <f t="shared" si="21"/>
        <v>-4627</v>
      </c>
      <c r="U14" s="15">
        <f t="shared" si="21"/>
        <v>0</v>
      </c>
      <c r="V14" s="15">
        <f t="shared" si="21"/>
        <v>0</v>
      </c>
      <c r="W14" s="15">
        <f t="shared" ref="W14:Z14" si="22">O14+S14</f>
        <v>31212.11</v>
      </c>
      <c r="X14" s="15">
        <f t="shared" si="22"/>
        <v>30111.11</v>
      </c>
      <c r="Y14" s="15">
        <f t="shared" si="22"/>
        <v>518</v>
      </c>
      <c r="Z14" s="15">
        <f t="shared" si="22"/>
        <v>583</v>
      </c>
      <c r="AC14" s="30"/>
    </row>
    <row r="15" s="3" customFormat="1" ht="17.25" customHeight="1" spans="1:29">
      <c r="A15" s="18"/>
      <c r="N15" s="18"/>
      <c r="AA15" s="26"/>
      <c r="AB15" s="26"/>
      <c r="AC15" s="26"/>
    </row>
    <row r="16" s="3" customFormat="1" ht="18" customHeight="1" spans="1:26">
      <c r="A16" s="19"/>
      <c r="H16" s="20"/>
      <c r="I16" s="20"/>
      <c r="L16" s="20"/>
      <c r="M16" s="20"/>
      <c r="N16" s="18"/>
      <c r="O16" s="26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="3" customFormat="1" ht="18" customHeight="1" spans="1:14">
      <c r="A17" s="18"/>
      <c r="H17" s="20"/>
      <c r="I17" s="20"/>
      <c r="L17" s="20"/>
      <c r="M17" s="20"/>
      <c r="N17" s="18"/>
    </row>
    <row r="18" s="3" customFormat="1" ht="18" customHeight="1" spans="1:14">
      <c r="A18" s="18"/>
      <c r="N18" s="18"/>
    </row>
    <row r="19" s="3" customFormat="1" ht="18" customHeight="1" spans="1:27">
      <c r="A19" s="18"/>
      <c r="N19" s="18"/>
      <c r="AA19" s="26"/>
    </row>
    <row r="20" s="3" customFormat="1" ht="18" customHeight="1" spans="1:14">
      <c r="A20" s="18"/>
      <c r="N20" s="18"/>
    </row>
    <row r="21" s="3" customFormat="1" ht="18" customHeight="1" spans="1:14">
      <c r="A21" s="18"/>
      <c r="N21" s="18"/>
    </row>
    <row r="22" s="3" customFormat="1" ht="18" customHeight="1" spans="1:14">
      <c r="A22" s="18"/>
      <c r="N22" s="18"/>
    </row>
    <row r="23" s="3" customFormat="1" ht="18" customHeight="1" spans="1:14">
      <c r="A23" s="18"/>
      <c r="N23" s="18"/>
    </row>
    <row r="24" s="3" customFormat="1" ht="18" customHeight="1" spans="1:14">
      <c r="A24" s="18"/>
      <c r="N24" s="18"/>
    </row>
    <row r="25" s="3" customFormat="1" ht="18" customHeight="1" spans="1:14">
      <c r="A25" s="18"/>
      <c r="N25" s="18"/>
    </row>
    <row r="26" s="3" customFormat="1" ht="18" customHeight="1" spans="1:14">
      <c r="A26" s="18"/>
      <c r="N26" s="18"/>
    </row>
    <row r="27" s="3" customFormat="1" ht="18" customHeight="1" spans="1:14">
      <c r="A27" s="18"/>
      <c r="N27" s="18"/>
    </row>
    <row r="28" s="3" customFormat="1" ht="18" customHeight="1" spans="1:14">
      <c r="A28" s="18"/>
      <c r="N28" s="18"/>
    </row>
    <row r="29" s="3" customFormat="1" ht="18" customHeight="1" spans="1:14">
      <c r="A29" s="18"/>
      <c r="N29" s="18"/>
    </row>
    <row r="30" s="3" customFormat="1" ht="18" customHeight="1" spans="1:14">
      <c r="A30" s="18"/>
      <c r="N30" s="18"/>
    </row>
    <row r="31" ht="18" customHeight="1"/>
    <row r="32" ht="18" customHeight="1"/>
    <row r="33" ht="18" customHeight="1" spans="14:26">
      <c r="N33" s="2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" customHeight="1"/>
    <row r="35" ht="18" customHeight="1"/>
    <row r="36" ht="18" customHeight="1"/>
    <row r="37" ht="18" customHeight="1"/>
    <row r="38" s="5" customFormat="1" ht="18" customHeight="1" spans="1:26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6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</sheetData>
  <mergeCells count="10">
    <mergeCell ref="A2:Z2"/>
    <mergeCell ref="A3:Z3"/>
    <mergeCell ref="B4:E4"/>
    <mergeCell ref="F4:I4"/>
    <mergeCell ref="J4:M4"/>
    <mergeCell ref="O4:R4"/>
    <mergeCell ref="S4:V4"/>
    <mergeCell ref="W4:Z4"/>
    <mergeCell ref="A4:A5"/>
    <mergeCell ref="N4:N5"/>
  </mergeCells>
  <printOptions horizontalCentered="1"/>
  <pageMargins left="0.75" right="0.75" top="1" bottom="1" header="0.5" footer="0.5"/>
  <pageSetup paperSize="8" scale="72" firstPageNumber="93" orientation="landscape" useFirstPageNumber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河源市财政局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国有资本经营预算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黄志基</dc:creator>
  <cp:lastModifiedBy>黄志基</cp:lastModifiedBy>
  <dcterms:created xsi:type="dcterms:W3CDTF">2021-01-07T08:32:31Z</dcterms:created>
  <dcterms:modified xsi:type="dcterms:W3CDTF">2021-01-07T08:32:54Z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