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 concurrentCalc="0"/>
</workbook>
</file>

<file path=xl/sharedStrings.xml><?xml version="1.0" encoding="utf-8"?>
<sst xmlns="http://schemas.openxmlformats.org/spreadsheetml/2006/main" count="34" uniqueCount="25">
  <si>
    <t xml:space="preserve"> 附件1</t>
  </si>
  <si>
    <t>河源市2024年中央财政农村危房改造补助资金分配方案</t>
  </si>
  <si>
    <t>序号</t>
  </si>
  <si>
    <t>行政
区划</t>
  </si>
  <si>
    <t>合计
（户）</t>
  </si>
  <si>
    <t>拆除重建</t>
  </si>
  <si>
    <t>修缮加固</t>
  </si>
  <si>
    <t xml:space="preserve">原中央苏区县
提高补助
</t>
  </si>
  <si>
    <r>
      <rPr>
        <sz val="12"/>
        <rFont val="黑体"/>
        <charset val="134"/>
      </rPr>
      <t xml:space="preserve">省下达补助资金
</t>
    </r>
    <r>
      <rPr>
        <sz val="10"/>
        <rFont val="黑体"/>
        <charset val="134"/>
      </rPr>
      <t>（万元）</t>
    </r>
  </si>
  <si>
    <r>
      <rPr>
        <sz val="12"/>
        <rFont val="黑体"/>
        <charset val="134"/>
      </rPr>
      <t xml:space="preserve">已提前下达金额
</t>
    </r>
    <r>
      <rPr>
        <sz val="10"/>
        <rFont val="黑体"/>
        <charset val="134"/>
      </rPr>
      <t>（万元）</t>
    </r>
  </si>
  <si>
    <r>
      <rPr>
        <sz val="12"/>
        <rFont val="黑体"/>
        <charset val="134"/>
      </rPr>
      <t xml:space="preserve">本次拟分配金额
</t>
    </r>
    <r>
      <rPr>
        <sz val="10"/>
        <rFont val="黑体"/>
        <charset val="134"/>
      </rPr>
      <t>（万元）</t>
    </r>
  </si>
  <si>
    <r>
      <rPr>
        <sz val="12"/>
        <rFont val="黑体"/>
        <charset val="134"/>
      </rPr>
      <t xml:space="preserve">小计
</t>
    </r>
    <r>
      <rPr>
        <sz val="10"/>
        <rFont val="黑体"/>
        <charset val="134"/>
      </rPr>
      <t>（户）</t>
    </r>
  </si>
  <si>
    <r>
      <rPr>
        <sz val="12"/>
        <rFont val="黑体"/>
        <charset val="134"/>
      </rPr>
      <t xml:space="preserve">补助标准
</t>
    </r>
    <r>
      <rPr>
        <sz val="10"/>
        <rFont val="黑体"/>
        <charset val="134"/>
      </rPr>
      <t>（万元/户）</t>
    </r>
  </si>
  <si>
    <r>
      <rPr>
        <sz val="12"/>
        <rFont val="黑体"/>
        <charset val="134"/>
      </rPr>
      <t xml:space="preserve">补助金额
</t>
    </r>
    <r>
      <rPr>
        <sz val="10"/>
        <rFont val="黑体"/>
        <charset val="134"/>
      </rPr>
      <t>（万元）</t>
    </r>
  </si>
  <si>
    <r>
      <rPr>
        <sz val="12"/>
        <rFont val="黑体"/>
        <charset val="134"/>
      </rPr>
      <t xml:space="preserve">补助金额
 </t>
    </r>
    <r>
      <rPr>
        <sz val="10"/>
        <rFont val="黑体"/>
        <charset val="134"/>
      </rPr>
      <t>（万元）</t>
    </r>
  </si>
  <si>
    <t>小计（户）</t>
  </si>
  <si>
    <t>全市合计</t>
  </si>
  <si>
    <t>东源县</t>
  </si>
  <si>
    <t>/</t>
  </si>
  <si>
    <t>和平县</t>
  </si>
  <si>
    <t>龙川县</t>
  </si>
  <si>
    <t>紫金县</t>
  </si>
  <si>
    <t>连平县</t>
  </si>
  <si>
    <t>江东新区</t>
  </si>
  <si>
    <t xml:space="preserve">   备注：根据《广东省财政厅关于提前下达2024年中央财政农村危房改造补助资金预算的通知》（粤财建〔2023〕74号），省提前下达我市2024年中央财政农村危房改造任务155户、补助资金预算193.75万元，我市已按程序要求分配下达，详见《河源市财政局关于下达2024年中央财政农村危房改造补助资金的通知》（河财建〔2024〕6号 ）。根据《广东省财政厅关于下达2024年中央财政农村危房改造资金预算的通知》（粤财建〔2024〕35号）、《广东省住房和城乡建设厅关于下达2024年中央财政农村危房改造补助资金任务清单的通知》、补助资金预算45.9万元，现按要求进行分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</si>
</sst>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R8" sqref="R8"/>
    </sheetView>
  </sheetViews>
  <sheetFormatPr defaultColWidth="9" defaultRowHeight="13.5"/>
  <cols>
    <col min="1" max="1" width="7.125" style="1" customWidth="1"/>
    <col min="2" max="2" width="9.5" style="1" customWidth="1"/>
    <col min="3" max="3" width="8.25" style="1" customWidth="1"/>
    <col min="4" max="4" width="7.125" style="1" customWidth="1"/>
    <col min="5" max="5" width="11.25" style="1" customWidth="1"/>
    <col min="6" max="6" width="9.5" style="1" customWidth="1"/>
    <col min="7" max="7" width="7" style="1" customWidth="1"/>
    <col min="8" max="8" width="11" style="1" customWidth="1"/>
    <col min="9" max="9" width="9.75" style="1" customWidth="1"/>
    <col min="10" max="10" width="7.125" style="1" customWidth="1"/>
    <col min="11" max="11" width="11.75" style="1" customWidth="1"/>
    <col min="12" max="12" width="9.625" style="1" customWidth="1"/>
    <col min="13" max="13" width="10" style="1" customWidth="1"/>
    <col min="14" max="14" width="9.625" style="1" customWidth="1"/>
    <col min="15" max="15" width="9.75" style="1" customWidth="1"/>
    <col min="16" max="16383" width="9" style="1"/>
  </cols>
  <sheetData>
    <row r="1" s="1" customFormat="1" ht="28" customHeight="1" spans="1:2">
      <c r="A1" s="3" t="s">
        <v>0</v>
      </c>
      <c r="B1" s="3"/>
    </row>
    <row r="2" s="1" customFormat="1" ht="48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31" customHeight="1" spans="1:16">
      <c r="A3" s="5" t="s">
        <v>2</v>
      </c>
      <c r="B3" s="5" t="s">
        <v>3</v>
      </c>
      <c r="C3" s="6" t="s">
        <v>4</v>
      </c>
      <c r="D3" s="7" t="s">
        <v>5</v>
      </c>
      <c r="E3" s="8"/>
      <c r="F3" s="9"/>
      <c r="G3" s="7" t="s">
        <v>6</v>
      </c>
      <c r="H3" s="10"/>
      <c r="I3" s="16"/>
      <c r="J3" s="8" t="s">
        <v>7</v>
      </c>
      <c r="K3" s="8"/>
      <c r="L3" s="8"/>
      <c r="M3" s="6" t="s">
        <v>8</v>
      </c>
      <c r="N3" s="5" t="s">
        <v>9</v>
      </c>
      <c r="O3" s="5" t="s">
        <v>10</v>
      </c>
      <c r="P3" s="17"/>
    </row>
    <row r="4" s="1" customFormat="1" ht="42" customHeight="1" spans="1:15">
      <c r="A4" s="5"/>
      <c r="B4" s="5"/>
      <c r="C4" s="11"/>
      <c r="D4" s="12" t="s">
        <v>11</v>
      </c>
      <c r="E4" s="12" t="s">
        <v>12</v>
      </c>
      <c r="F4" s="12" t="s">
        <v>13</v>
      </c>
      <c r="G4" s="5" t="s">
        <v>11</v>
      </c>
      <c r="H4" s="12" t="s">
        <v>12</v>
      </c>
      <c r="I4" s="5" t="s">
        <v>14</v>
      </c>
      <c r="J4" s="5" t="s">
        <v>15</v>
      </c>
      <c r="K4" s="12" t="s">
        <v>12</v>
      </c>
      <c r="L4" s="5" t="s">
        <v>14</v>
      </c>
      <c r="M4" s="11"/>
      <c r="N4" s="5"/>
      <c r="O4" s="5"/>
    </row>
    <row r="5" s="1" customFormat="1" ht="29" customHeight="1" spans="1:15">
      <c r="A5" s="13" t="s">
        <v>16</v>
      </c>
      <c r="B5" s="13"/>
      <c r="C5" s="13">
        <v>155</v>
      </c>
      <c r="D5" s="13">
        <v>155</v>
      </c>
      <c r="E5" s="13">
        <v>1.3</v>
      </c>
      <c r="F5" s="13">
        <f>SUM(F6:F11)</f>
        <v>201.5</v>
      </c>
      <c r="G5" s="13">
        <v>0</v>
      </c>
      <c r="H5" s="14">
        <v>0.6</v>
      </c>
      <c r="I5" s="13">
        <f>SUM(I6:I11)</f>
        <v>0</v>
      </c>
      <c r="J5" s="13">
        <v>109</v>
      </c>
      <c r="K5" s="13">
        <v>0.35</v>
      </c>
      <c r="L5" s="13">
        <f>SUM(L6:L11)</f>
        <v>38.15</v>
      </c>
      <c r="M5" s="13">
        <f>SUM(M6:M11)</f>
        <v>239.65</v>
      </c>
      <c r="N5" s="13">
        <f>SUM(N6:N11)</f>
        <v>193.75</v>
      </c>
      <c r="O5" s="13">
        <f>SUM(O6:O11)</f>
        <v>45.9</v>
      </c>
    </row>
    <row r="6" s="2" customFormat="1" ht="30" customHeight="1" spans="1:15">
      <c r="A6" s="14">
        <v>1</v>
      </c>
      <c r="B6" s="14" t="s">
        <v>17</v>
      </c>
      <c r="C6" s="14">
        <v>30</v>
      </c>
      <c r="D6" s="14">
        <v>30</v>
      </c>
      <c r="E6" s="14">
        <v>1.3</v>
      </c>
      <c r="F6" s="14">
        <f>D6*1.3</f>
        <v>39</v>
      </c>
      <c r="G6" s="14">
        <v>0</v>
      </c>
      <c r="H6" s="14">
        <v>0.6</v>
      </c>
      <c r="I6" s="14">
        <f t="shared" ref="I6:I11" si="0">G6*H6</f>
        <v>0</v>
      </c>
      <c r="J6" s="14" t="s">
        <v>18</v>
      </c>
      <c r="K6" s="14" t="s">
        <v>18</v>
      </c>
      <c r="L6" s="18">
        <v>0</v>
      </c>
      <c r="M6" s="18">
        <f t="shared" ref="M6:M11" si="1">F6+I6+L6</f>
        <v>39</v>
      </c>
      <c r="N6" s="18">
        <v>37.5</v>
      </c>
      <c r="O6" s="18">
        <f>M6-N6</f>
        <v>1.5</v>
      </c>
    </row>
    <row r="7" s="2" customFormat="1" ht="30" customHeight="1" spans="1:15">
      <c r="A7" s="14">
        <v>2</v>
      </c>
      <c r="B7" s="14" t="s">
        <v>19</v>
      </c>
      <c r="C7" s="14">
        <v>25</v>
      </c>
      <c r="D7" s="14">
        <v>25</v>
      </c>
      <c r="E7" s="14">
        <v>1.3</v>
      </c>
      <c r="F7" s="14">
        <f>D7*1.3</f>
        <v>32.5</v>
      </c>
      <c r="G7" s="14">
        <v>0</v>
      </c>
      <c r="H7" s="14">
        <v>0.6</v>
      </c>
      <c r="I7" s="14">
        <f t="shared" si="0"/>
        <v>0</v>
      </c>
      <c r="J7" s="19">
        <v>25</v>
      </c>
      <c r="K7" s="14">
        <v>0.35</v>
      </c>
      <c r="L7" s="18">
        <f t="shared" ref="L7:L10" si="2">C7*0.35</f>
        <v>8.75</v>
      </c>
      <c r="M7" s="18">
        <f t="shared" si="1"/>
        <v>41.25</v>
      </c>
      <c r="N7" s="18">
        <v>31.25</v>
      </c>
      <c r="O7" s="18">
        <f t="shared" ref="O6:O11" si="3">M7-N7</f>
        <v>10</v>
      </c>
    </row>
    <row r="8" s="2" customFormat="1" ht="30" customHeight="1" spans="1:15">
      <c r="A8" s="14">
        <v>3</v>
      </c>
      <c r="B8" s="14" t="s">
        <v>20</v>
      </c>
      <c r="C8" s="14">
        <v>34</v>
      </c>
      <c r="D8" s="14">
        <v>34</v>
      </c>
      <c r="E8" s="14">
        <v>1.3</v>
      </c>
      <c r="F8" s="14">
        <f>D8*1.3</f>
        <v>44.2</v>
      </c>
      <c r="G8" s="14">
        <v>0</v>
      </c>
      <c r="H8" s="14">
        <v>0.6</v>
      </c>
      <c r="I8" s="14">
        <f t="shared" si="0"/>
        <v>0</v>
      </c>
      <c r="J8" s="19">
        <v>34</v>
      </c>
      <c r="K8" s="14">
        <v>0.35</v>
      </c>
      <c r="L8" s="18">
        <f t="shared" si="2"/>
        <v>11.9</v>
      </c>
      <c r="M8" s="18">
        <f t="shared" si="1"/>
        <v>56.1</v>
      </c>
      <c r="N8" s="18">
        <v>42.5</v>
      </c>
      <c r="O8" s="18">
        <f t="shared" si="3"/>
        <v>13.6</v>
      </c>
    </row>
    <row r="9" s="2" customFormat="1" ht="30" customHeight="1" spans="1:15">
      <c r="A9" s="14">
        <v>4</v>
      </c>
      <c r="B9" s="14" t="s">
        <v>21</v>
      </c>
      <c r="C9" s="14">
        <v>15</v>
      </c>
      <c r="D9" s="14">
        <v>15</v>
      </c>
      <c r="E9" s="14">
        <v>1.3</v>
      </c>
      <c r="F9" s="14">
        <f>D9*1.3</f>
        <v>19.5</v>
      </c>
      <c r="G9" s="14">
        <v>0</v>
      </c>
      <c r="H9" s="14">
        <v>0.6</v>
      </c>
      <c r="I9" s="14">
        <f t="shared" si="0"/>
        <v>0</v>
      </c>
      <c r="J9" s="14" t="s">
        <v>18</v>
      </c>
      <c r="K9" s="14" t="s">
        <v>18</v>
      </c>
      <c r="L9" s="18">
        <v>0</v>
      </c>
      <c r="M9" s="18">
        <f t="shared" si="1"/>
        <v>19.5</v>
      </c>
      <c r="N9" s="18">
        <v>18.75</v>
      </c>
      <c r="O9" s="18">
        <f t="shared" si="3"/>
        <v>0.75</v>
      </c>
    </row>
    <row r="10" s="2" customFormat="1" ht="30" customHeight="1" spans="1:15">
      <c r="A10" s="14">
        <v>5</v>
      </c>
      <c r="B10" s="14" t="s">
        <v>22</v>
      </c>
      <c r="C10" s="14">
        <v>50</v>
      </c>
      <c r="D10" s="14">
        <v>50</v>
      </c>
      <c r="E10" s="14">
        <v>1.3</v>
      </c>
      <c r="F10" s="14">
        <f>D10*1.3</f>
        <v>65</v>
      </c>
      <c r="G10" s="14">
        <v>0</v>
      </c>
      <c r="H10" s="14">
        <v>0.6</v>
      </c>
      <c r="I10" s="14">
        <f t="shared" si="0"/>
        <v>0</v>
      </c>
      <c r="J10" s="19">
        <v>50</v>
      </c>
      <c r="K10" s="14">
        <v>0.35</v>
      </c>
      <c r="L10" s="18">
        <f t="shared" si="2"/>
        <v>17.5</v>
      </c>
      <c r="M10" s="18">
        <f t="shared" si="1"/>
        <v>82.5</v>
      </c>
      <c r="N10" s="18">
        <v>62.5</v>
      </c>
      <c r="O10" s="18">
        <f t="shared" si="3"/>
        <v>20</v>
      </c>
    </row>
    <row r="11" s="2" customFormat="1" ht="30" customHeight="1" spans="1:15">
      <c r="A11" s="14">
        <v>6</v>
      </c>
      <c r="B11" s="14" t="s">
        <v>23</v>
      </c>
      <c r="C11" s="14">
        <v>1</v>
      </c>
      <c r="D11" s="14">
        <v>1</v>
      </c>
      <c r="E11" s="14">
        <v>1.3</v>
      </c>
      <c r="F11" s="14">
        <f>D11*1.3</f>
        <v>1.3</v>
      </c>
      <c r="G11" s="14">
        <v>0</v>
      </c>
      <c r="H11" s="14">
        <v>0.6</v>
      </c>
      <c r="I11" s="14">
        <f t="shared" si="0"/>
        <v>0</v>
      </c>
      <c r="J11" s="14" t="s">
        <v>18</v>
      </c>
      <c r="K11" s="14" t="s">
        <v>18</v>
      </c>
      <c r="L11" s="18">
        <v>0</v>
      </c>
      <c r="M11" s="18">
        <f t="shared" si="1"/>
        <v>1.3</v>
      </c>
      <c r="N11" s="18">
        <v>1.25</v>
      </c>
      <c r="O11" s="18">
        <f t="shared" si="3"/>
        <v>0.05</v>
      </c>
    </row>
    <row r="12" ht="90" customHeight="1" spans="1:15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20"/>
      <c r="L12" s="20"/>
      <c r="M12" s="15"/>
      <c r="N12" s="15"/>
      <c r="O12" s="15"/>
    </row>
  </sheetData>
  <mergeCells count="13">
    <mergeCell ref="A1:B1"/>
    <mergeCell ref="A2:O2"/>
    <mergeCell ref="D3:F3"/>
    <mergeCell ref="G3:I3"/>
    <mergeCell ref="J3:L3"/>
    <mergeCell ref="A5:B5"/>
    <mergeCell ref="A12:O12"/>
    <mergeCell ref="A3:A4"/>
    <mergeCell ref="B3:B4"/>
    <mergeCell ref="C3:C4"/>
    <mergeCell ref="M3:M4"/>
    <mergeCell ref="N3:N4"/>
    <mergeCell ref="O3:O4"/>
  </mergeCells>
  <printOptions horizontalCentered="1"/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hhf</dc:creator>
  <cp:lastModifiedBy>Administrator</cp:lastModifiedBy>
  <dcterms:created xsi:type="dcterms:W3CDTF">2021-12-02T02:41:00Z</dcterms:created>
  <dcterms:modified xsi:type="dcterms:W3CDTF">2024-06-03T02:11:50Z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